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20\share4\3 観光企画部\令和7年度事業\年間スケジュール別\03_マーケティングデータ分析・公表\統計データ\県宿泊統計\"/>
    </mc:Choice>
  </mc:AlternateContent>
  <xr:revisionPtr revIDLastSave="0" documentId="8_{79D6C36A-D046-434D-822C-0B179733C019}" xr6:coauthVersionLast="47" xr6:coauthVersionMax="47" xr10:uidLastSave="{00000000-0000-0000-0000-000000000000}"/>
  <bookViews>
    <workbookView xWindow="-12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統計表 (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'統計表 (公表用)'!$A$1:$K$30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3" l="1"/>
  <c r="I16" i="13"/>
  <c r="I20" i="13"/>
  <c r="K11" i="13"/>
  <c r="K8" i="13" l="1"/>
  <c r="K7" i="13"/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Q11" i="12"/>
  <c r="O3" i="12" s="1"/>
  <c r="BX11" i="12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<sst xmlns="http://schemas.openxmlformats.org/spreadsheetml/2006/main" count="87" uniqueCount="60">
  <si>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</si>
  <si>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</si>
  <si>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</si>
  <si>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</si>
  <si>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</si>
  <si>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</si>
  <si>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</si>
  <si>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</si>
  <si>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</si>
  <si>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</si>
  <si>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</si>
  <si>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</si>
  <si>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</si>
  <si>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</si>
  <si>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</si>
  <si>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</si>
  <si>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</si>
  <si>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</si>
  <si>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</si>
  <si>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</si>
  <si>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</si>
  <si>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</si>
  <si>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</si>
  <si>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</si>
  <si>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</si>
  <si>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</si>
  <si>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</si>
  <si>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</si>
  <si>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</si>
  <si>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</si>
  <si>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</si>
  <si>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</si>
  <si>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</si>
  <si>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</si>
  <si>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</si>
  <si>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</si>
  <si>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</si>
  <si>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</si>
  <si>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</si>
  <si>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</si>
  <si>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</si>
  <si>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</si>
  <si>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</si>
  <si>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</si>
  <si>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</si>
  <si>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</si>
  <si>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</si>
  <si>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</si>
  <si>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</si>
  <si>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</si>
  <si>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</si>
  <si>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</si>
  <si>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</si>
  <si>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</si>
  <si>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②発地別延べ宿泊者数は、確報の公表時に大きく変更されることがあります。</t>
    <phoneticPr fontId="1"/>
  </si>
  <si>
    <t>　　　　　　①調査対象施設は従業員数10人以上の全施設（192施設　令和7年1月時点）</t>
    <phoneticPr fontId="9"/>
  </si>
  <si>
    <t>令和７年５月　発地別延べ宿泊者数割合</t>
    <phoneticPr fontId="1"/>
  </si>
  <si>
    <t>令和７年5月（速報値）</t>
    <phoneticPr fontId="1"/>
  </si>
  <si>
    <t>令和６年5月（速報値）</t>
    <rPh sb="7" eb="9">
      <t>ソクホウ</t>
    </rPh>
    <phoneticPr fontId="1"/>
  </si>
  <si>
    <t>令和７年4月（速報値）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</si>
</sst>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0" fontId="16" fillId="0" borderId="16" xfId="0" applyFont="1" applyBorder="1">
      <alignment vertical="center"/>
    </xf>
    <xf numFmtId="177" fontId="15" fillId="2" borderId="2" xfId="0" applyNumberFormat="1" applyFont="1" applyFill="1" applyBorder="1">
      <alignment vertical="center"/>
    </xf>
    <xf numFmtId="177" fontId="15" fillId="2" borderId="2" xfId="2" applyNumberFormat="1" applyFont="1" applyFill="1" applyBorder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2" borderId="14" xfId="0" applyNumberFormat="1" applyFont="1" applyFill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2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W25" sqref="W25"/>
    </sheetView>
  </sheetViews>
  <sheetFormatPr defaultColWidth="9" defaultRowHeight="13.5" x14ac:dyDescent="0.15"/>
  <cols>
    <col min="1" max="1" width="28.125" style="8" bestFit="1" customWidth="1"/>
    <col min="2" max="10" width="13.25" style="8" customWidth="1"/>
    <col min="11" max="11" width="14.6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56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57</v>
      </c>
      <c r="B7" s="69">
        <v>38743</v>
      </c>
      <c r="C7" s="69">
        <v>84101</v>
      </c>
      <c r="D7" s="69">
        <v>58660</v>
      </c>
      <c r="E7" s="69">
        <v>9938</v>
      </c>
      <c r="F7" s="69">
        <v>25297</v>
      </c>
      <c r="G7" s="69">
        <v>31836</v>
      </c>
      <c r="H7" s="69">
        <v>15988</v>
      </c>
      <c r="I7" s="69">
        <v>56860</v>
      </c>
      <c r="J7" s="69">
        <v>5800</v>
      </c>
      <c r="K7" s="72">
        <f>SUM(B7:J7)</f>
        <v>327223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58</v>
      </c>
      <c r="B8" s="69">
        <v>38961</v>
      </c>
      <c r="C8" s="69">
        <v>86501</v>
      </c>
      <c r="D8" s="69">
        <v>58131</v>
      </c>
      <c r="E8" s="69">
        <v>11008</v>
      </c>
      <c r="F8" s="69">
        <v>26978</v>
      </c>
      <c r="G8" s="69">
        <v>33789</v>
      </c>
      <c r="H8" s="69">
        <v>18197</v>
      </c>
      <c r="I8" s="69">
        <v>58890</v>
      </c>
      <c r="J8" s="69">
        <v>6733</v>
      </c>
      <c r="K8" s="72">
        <f>SUM(B8:J8)</f>
        <v>339188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-0.55953389286722199</v>
      </c>
      <c r="C9" s="53">
        <f t="shared" ref="C9:K9" si="0">C7/C8*100-100</f>
        <v>-2.7745343984462636</v>
      </c>
      <c r="D9" s="53">
        <f t="shared" si="0"/>
        <v>0.91001358999500326</v>
      </c>
      <c r="E9" s="53">
        <f t="shared" si="0"/>
        <v>-9.7202034883720927</v>
      </c>
      <c r="F9" s="53">
        <f t="shared" si="0"/>
        <v>-6.2310030395136806</v>
      </c>
      <c r="G9" s="53">
        <f t="shared" si="0"/>
        <v>-5.7799875699192143</v>
      </c>
      <c r="H9" s="53">
        <f t="shared" si="0"/>
        <v>-12.1393636313678</v>
      </c>
      <c r="I9" s="53">
        <f t="shared" si="0"/>
        <v>-3.4471047716080818</v>
      </c>
      <c r="J9" s="53">
        <f t="shared" si="0"/>
        <v>-13.857121639685133</v>
      </c>
      <c r="K9" s="53">
        <f t="shared" si="0"/>
        <v>-3.5275422479568874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59</v>
      </c>
      <c r="B11" s="69">
        <v>38690</v>
      </c>
      <c r="C11" s="69">
        <v>86965</v>
      </c>
      <c r="D11" s="69">
        <v>52441</v>
      </c>
      <c r="E11" s="69">
        <v>8843</v>
      </c>
      <c r="F11" s="69">
        <v>24039</v>
      </c>
      <c r="G11" s="69">
        <v>30335</v>
      </c>
      <c r="H11" s="69">
        <v>15625</v>
      </c>
      <c r="I11" s="69">
        <v>57663</v>
      </c>
      <c r="J11" s="69">
        <v>6464</v>
      </c>
      <c r="K11" s="72">
        <f>SUM(B11:J11)</f>
        <v>321065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 t="shared" ref="B12:K12" si="1">B7/B11*100-100</f>
        <v>0.13698630136987333</v>
      </c>
      <c r="C12" s="59">
        <f t="shared" si="1"/>
        <v>-3.2932789053067353</v>
      </c>
      <c r="D12" s="59">
        <f t="shared" si="1"/>
        <v>11.859041589595918</v>
      </c>
      <c r="E12" s="59">
        <f t="shared" si="1"/>
        <v>12.382675562591871</v>
      </c>
      <c r="F12" s="59">
        <f t="shared" si="1"/>
        <v>5.2331627771537939</v>
      </c>
      <c r="G12" s="59">
        <f t="shared" si="1"/>
        <v>4.9480797758364901</v>
      </c>
      <c r="H12" s="59">
        <f t="shared" si="1"/>
        <v>2.3231999999999857</v>
      </c>
      <c r="I12" s="59">
        <f t="shared" si="1"/>
        <v>-1.3925740943065819</v>
      </c>
      <c r="J12" s="59">
        <f t="shared" si="1"/>
        <v>-10.272277227722768</v>
      </c>
      <c r="K12" s="59">
        <f t="shared" si="1"/>
        <v>1.9179916839269282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令和７年5月（速報値）</v>
      </c>
      <c r="B16" s="70">
        <v>52005</v>
      </c>
      <c r="C16" s="70">
        <v>9082</v>
      </c>
      <c r="D16" s="70">
        <v>8776</v>
      </c>
      <c r="E16" s="70">
        <v>21144</v>
      </c>
      <c r="F16" s="70">
        <v>3495</v>
      </c>
      <c r="G16" s="70">
        <v>4718</v>
      </c>
      <c r="H16" s="70">
        <v>11008</v>
      </c>
      <c r="I16" s="73">
        <f>SUM(B16:H16)</f>
        <v>110228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令和６年5月（速報値）</v>
      </c>
      <c r="B17" s="70">
        <v>33643</v>
      </c>
      <c r="C17" s="70">
        <v>5759</v>
      </c>
      <c r="D17" s="70">
        <v>9778</v>
      </c>
      <c r="E17" s="70">
        <v>13669</v>
      </c>
      <c r="F17" s="70">
        <v>3321</v>
      </c>
      <c r="G17" s="70">
        <v>3305</v>
      </c>
      <c r="H17" s="70">
        <v>6942</v>
      </c>
      <c r="I17" s="73">
        <f>SUM(B17:H17)</f>
        <v>76417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54.578961448146714</v>
      </c>
      <c r="C18" s="53">
        <f t="shared" ref="C18:I18" si="2">C16/C17*100-100</f>
        <v>57.700989755165836</v>
      </c>
      <c r="D18" s="53">
        <f t="shared" si="2"/>
        <v>-10.247494375127843</v>
      </c>
      <c r="E18" s="53">
        <f t="shared" si="2"/>
        <v>54.685785353720121</v>
      </c>
      <c r="F18" s="53">
        <f t="shared" si="2"/>
        <v>5.2393857271906086</v>
      </c>
      <c r="G18" s="53">
        <f t="shared" si="2"/>
        <v>42.753403933434186</v>
      </c>
      <c r="H18" s="53">
        <f t="shared" si="2"/>
        <v>58.571016997983293</v>
      </c>
      <c r="I18" s="53">
        <f t="shared" si="2"/>
        <v>44.245390423596859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1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令和７年4月（速報値）</v>
      </c>
      <c r="B20" s="70">
        <v>45729</v>
      </c>
      <c r="C20" s="70">
        <v>8199</v>
      </c>
      <c r="D20" s="70">
        <v>12315</v>
      </c>
      <c r="E20" s="70">
        <v>19389</v>
      </c>
      <c r="F20" s="70">
        <v>6063</v>
      </c>
      <c r="G20" s="70">
        <v>5892</v>
      </c>
      <c r="H20" s="70">
        <v>13267</v>
      </c>
      <c r="I20" s="73">
        <f>SUM(B20:H20)</f>
        <v>110854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 t="shared" ref="B21:I21" si="3">B16/B20*100-100</f>
        <v>13.724332480482843</v>
      </c>
      <c r="C21" s="59">
        <f t="shared" si="3"/>
        <v>10.769606049518245</v>
      </c>
      <c r="D21" s="59">
        <f t="shared" si="3"/>
        <v>-28.737312220868859</v>
      </c>
      <c r="E21" s="59">
        <f t="shared" si="3"/>
        <v>9.0515240600340405</v>
      </c>
      <c r="F21" s="59">
        <f t="shared" si="3"/>
        <v>-42.355269668480958</v>
      </c>
      <c r="G21" s="59">
        <f t="shared" si="3"/>
        <v>-19.925322471147325</v>
      </c>
      <c r="H21" s="59">
        <f t="shared" si="3"/>
        <v>-17.027210371598699</v>
      </c>
      <c r="I21" s="59">
        <f t="shared" si="3"/>
        <v>-0.56470673137640404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令和７年5月（速報値）</v>
      </c>
      <c r="B25" s="83">
        <f>SUM(K7,I16)</f>
        <v>437451</v>
      </c>
      <c r="C25" s="83"/>
      <c r="D25" s="61" t="s">
        <v>55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令和６年5月（速報値）</v>
      </c>
      <c r="B26" s="83">
        <f>SUM(K8,I17)</f>
        <v>415605</v>
      </c>
      <c r="C26" s="83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5.2564333922835402</v>
      </c>
      <c r="C27" s="82"/>
      <c r="D27" s="62"/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37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令和７年4月（速報値）</v>
      </c>
      <c r="B29" s="80">
        <f>SUM(K11,I20)</f>
        <v>431919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1.2807957047501901</v>
      </c>
      <c r="C30" s="81"/>
      <c r="D30" s="38"/>
    </row>
  </sheetData>
  <sheetProtection selectLockedCells="1"/>
  <mergeCells count="9">
    <mergeCell ref="B29:C29"/>
    <mergeCell ref="B30:C30"/>
    <mergeCell ref="B27:C27"/>
    <mergeCell ref="B26:C26"/>
    <mergeCell ref="I1:K1"/>
    <mergeCell ref="A2:D3"/>
    <mergeCell ref="J5:K5"/>
    <mergeCell ref="B24:C24"/>
    <mergeCell ref="B25:C25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統計表 (公表用)</vt:lpstr>
      <vt:lpstr>【提出】統計表 (2)</vt:lpstr>
      <vt:lpstr>【手持ち】グラフ!Print_Area</vt:lpstr>
      <vt:lpstr>'【提出】統計表 (2)'!Print_Area</vt:lpstr>
      <vt:lpstr>'統計表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平岡</cp:lastModifiedBy>
  <cp:lastPrinted>2024-04-14T23:54:48Z</cp:lastPrinted>
  <dcterms:created xsi:type="dcterms:W3CDTF">2015-08-14T05:03:00Z</dcterms:created>
  <dcterms:modified xsi:type="dcterms:W3CDTF">2025-06-19T07:44:37Z</dcterms:modified>
</cp:coreProperties>
</file>